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vro 1" sheetId="1" r:id="rId1"/>
  </sheets>
  <externalReferences>
    <externalReference r:id="rId2"/>
  </externalReferences>
  <definedNames>
    <definedName name="TAB" localSheetId="0">#REF!</definedName>
    <definedName name="TAB">#REF!</definedName>
  </definedNames>
  <calcPr calcId="145621"/>
</workbook>
</file>

<file path=xl/calcChain.xml><?xml version="1.0" encoding="utf-8"?>
<calcChain xmlns="http://schemas.openxmlformats.org/spreadsheetml/2006/main">
  <c r="C15" i="1" l="1"/>
  <c r="D15" i="1"/>
  <c r="E15" i="1"/>
  <c r="F15" i="1"/>
  <c r="G15" i="1"/>
  <c r="H15" i="1"/>
  <c r="I15" i="1"/>
  <c r="J15" i="1"/>
  <c r="K15" i="1"/>
  <c r="L15" i="1"/>
  <c r="M15" i="1"/>
  <c r="B15" i="1"/>
  <c r="A11" i="1"/>
  <c r="B12" i="1"/>
  <c r="M12" i="1"/>
  <c r="L12" i="1"/>
  <c r="K12" i="1"/>
  <c r="J12" i="1"/>
  <c r="I12" i="1"/>
  <c r="H12" i="1"/>
  <c r="G12" i="1"/>
  <c r="F12" i="1"/>
  <c r="E12" i="1"/>
  <c r="D12" i="1"/>
  <c r="C12" i="1"/>
  <c r="M4" i="1"/>
  <c r="L4" i="1"/>
  <c r="L7" i="1" s="1"/>
  <c r="K4" i="1"/>
  <c r="J4" i="1"/>
  <c r="J7" i="1" s="1"/>
  <c r="I4" i="1"/>
  <c r="H4" i="1"/>
  <c r="H7" i="1" s="1"/>
  <c r="G4" i="1"/>
  <c r="F4" i="1"/>
  <c r="F7" i="1" s="1"/>
  <c r="E4" i="1"/>
  <c r="D4" i="1"/>
  <c r="D7" i="1" s="1"/>
  <c r="C4" i="1"/>
  <c r="B4" i="1"/>
  <c r="B7" i="1" s="1"/>
  <c r="M2" i="1"/>
  <c r="L2" i="1"/>
  <c r="K2" i="1"/>
  <c r="J2" i="1"/>
  <c r="I2" i="1"/>
  <c r="H2" i="1"/>
  <c r="G2" i="1"/>
  <c r="F2" i="1"/>
  <c r="E2" i="1"/>
  <c r="D2" i="1"/>
  <c r="C2" i="1"/>
  <c r="B2" i="1"/>
  <c r="N4" i="1" l="1"/>
  <c r="C5" i="1"/>
  <c r="C8" i="1" s="1"/>
  <c r="E5" i="1"/>
  <c r="E8" i="1" s="1"/>
  <c r="G5" i="1"/>
  <c r="G8" i="1" s="1"/>
  <c r="I5" i="1"/>
  <c r="I8" i="1" s="1"/>
  <c r="K5" i="1"/>
  <c r="K8" i="1" s="1"/>
  <c r="M5" i="1"/>
  <c r="M8" i="1" s="1"/>
  <c r="B6" i="1"/>
  <c r="D6" i="1"/>
  <c r="F6" i="1"/>
  <c r="H6" i="1"/>
  <c r="J6" i="1"/>
  <c r="L6" i="1"/>
  <c r="C7" i="1"/>
  <c r="N7" i="1" s="1"/>
  <c r="E7" i="1"/>
  <c r="G7" i="1"/>
  <c r="I7" i="1"/>
  <c r="K7" i="1"/>
  <c r="M7" i="1"/>
  <c r="C13" i="1"/>
  <c r="C14" i="1" s="1"/>
  <c r="E13" i="1"/>
  <c r="E14" i="1" s="1"/>
  <c r="G13" i="1"/>
  <c r="G14" i="1" s="1"/>
  <c r="I13" i="1"/>
  <c r="I14" i="1" s="1"/>
  <c r="K13" i="1"/>
  <c r="K14" i="1" s="1"/>
  <c r="M13" i="1"/>
  <c r="M14" i="1" s="1"/>
  <c r="B5" i="1"/>
  <c r="D5" i="1"/>
  <c r="D8" i="1" s="1"/>
  <c r="F5" i="1"/>
  <c r="F8" i="1" s="1"/>
  <c r="H5" i="1"/>
  <c r="H8" i="1" s="1"/>
  <c r="J5" i="1"/>
  <c r="J8" i="1" s="1"/>
  <c r="L5" i="1"/>
  <c r="L8" i="1" s="1"/>
  <c r="C6" i="1"/>
  <c r="E6" i="1"/>
  <c r="G6" i="1"/>
  <c r="I6" i="1"/>
  <c r="K6" i="1"/>
  <c r="M6" i="1"/>
  <c r="B13" i="1"/>
  <c r="B14" i="1" s="1"/>
  <c r="D13" i="1"/>
  <c r="D14" i="1" s="1"/>
  <c r="F13" i="1"/>
  <c r="F14" i="1" s="1"/>
  <c r="H13" i="1"/>
  <c r="H14" i="1" s="1"/>
  <c r="J13" i="1"/>
  <c r="J14" i="1" s="1"/>
  <c r="L13" i="1"/>
  <c r="L14" i="1" s="1"/>
  <c r="J16" i="1" l="1"/>
  <c r="J17" i="1"/>
  <c r="F16" i="1"/>
  <c r="F17" i="1"/>
  <c r="F18" i="1"/>
  <c r="B16" i="1"/>
  <c r="N14" i="1"/>
  <c r="B17" i="1"/>
  <c r="K17" i="1"/>
  <c r="K18" i="1"/>
  <c r="K16" i="1"/>
  <c r="G17" i="1"/>
  <c r="G18" i="1"/>
  <c r="G16" i="1"/>
  <c r="C17" i="1"/>
  <c r="C18" i="1"/>
  <c r="C16" i="1"/>
  <c r="L16" i="1"/>
  <c r="L17" i="1"/>
  <c r="L18" i="1" s="1"/>
  <c r="H16" i="1"/>
  <c r="H17" i="1"/>
  <c r="D16" i="1"/>
  <c r="D17" i="1"/>
  <c r="D18" i="1" s="1"/>
  <c r="M17" i="1"/>
  <c r="M18" i="1"/>
  <c r="M16" i="1"/>
  <c r="I17" i="1"/>
  <c r="I18" i="1"/>
  <c r="I16" i="1"/>
  <c r="E17" i="1"/>
  <c r="E18" i="1"/>
  <c r="E16" i="1"/>
  <c r="N5" i="1"/>
  <c r="B8" i="1"/>
  <c r="N8" i="1" s="1"/>
  <c r="N6" i="1"/>
  <c r="H18" i="1" l="1"/>
  <c r="J18" i="1"/>
  <c r="N17" i="1"/>
  <c r="N16" i="1"/>
  <c r="N15" i="1"/>
  <c r="B18" i="1"/>
  <c r="N18" i="1" l="1"/>
</calcChain>
</file>

<file path=xl/sharedStrings.xml><?xml version="1.0" encoding="utf-8"?>
<sst xmlns="http://schemas.openxmlformats.org/spreadsheetml/2006/main" count="39" uniqueCount="20">
  <si>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</si>
  <si>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</si>
  <si>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</si>
  <si>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</si>
  <si>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</si>
  <si>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</si>
  <si>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</si>
  <si>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</si>
  <si>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</si>
  <si>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</si>
  <si>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</si>
  <si>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</si>
  <si>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TOTAL</t>
  </si>
  <si>
    <t>Base</t>
  </si>
  <si>
    <t>Corte</t>
  </si>
  <si>
    <t>Iliquido</t>
  </si>
  <si>
    <t>IRS</t>
  </si>
  <si>
    <t>S.S.</t>
  </si>
  <si>
    <t>ADSE</t>
  </si>
  <si>
    <t>Liquido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</si>
</sst>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b/>
      <sz val="15"/>
      <name val="Arial Narrow"/>
      <family val="2"/>
    </font>
    <font>
      <b/>
      <sz val="12"/>
      <name val="Arial"/>
      <family val="2"/>
    </font>
    <font>
      <sz val="14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5"/>
      <color theme="0"/>
      <name val="Arial Narrow"/>
      <family val="2"/>
    </font>
    <font>
      <b/>
      <i/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2" fontId="5" fillId="0" borderId="5" xfId="0" applyNumberFormat="1" applyFont="1" applyBorder="1"/>
    <xf numFmtId="0" fontId="3" fillId="4" borderId="6" xfId="0" applyFont="1" applyFill="1" applyBorder="1" applyAlignment="1">
      <alignment horizontal="center"/>
    </xf>
    <xf numFmtId="2" fontId="4" fillId="0" borderId="6" xfId="0" applyNumberFormat="1" applyFont="1" applyBorder="1" applyAlignment="1">
      <alignment horizontal="center"/>
    </xf>
    <xf numFmtId="2" fontId="5" fillId="0" borderId="6" xfId="0" applyNumberFormat="1" applyFont="1" applyBorder="1"/>
    <xf numFmtId="0" fontId="6" fillId="5" borderId="7" xfId="0" applyFont="1" applyFill="1" applyBorder="1" applyAlignment="1">
      <alignment horizontal="center"/>
    </xf>
    <xf numFmtId="2" fontId="7" fillId="0" borderId="7" xfId="0" applyNumberFormat="1" applyFont="1" applyBorder="1" applyAlignment="1">
      <alignment horizontal="center"/>
    </xf>
    <xf numFmtId="2" fontId="7" fillId="0" borderId="4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2" fontId="7" fillId="0" borderId="6" xfId="0" applyNumberFormat="1" applyFont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10" fontId="3" fillId="4" borderId="6" xfId="0" applyNumberFormat="1" applyFont="1" applyFill="1" applyBorder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u%20Sal&#225;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ário 2011"/>
      <sheetName val="Salário 2012"/>
      <sheetName val="Tabela IRS"/>
      <sheetName val="Tabela IRS 2012"/>
      <sheetName val="Fim de Contrato - Outubro 2011"/>
      <sheetName val="Fim de Contrato - Abril 2012"/>
      <sheetName val="Folha1 (2)"/>
      <sheetName val="Folh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/>
  </sheetViews>
  <sheetFormatPr defaultRowHeight="12.75" x14ac:dyDescent="0.2"/>
  <cols>
    <col min="1" max="1" width="16.140625" bestFit="1" customWidth="1"/>
    <col min="2" max="2" width="9.42578125" bestFit="1" customWidth="1"/>
    <col min="3" max="3" width="11.5703125" bestFit="1" customWidth="1"/>
    <col min="4" max="8" width="8.42578125" bestFit="1" customWidth="1"/>
    <col min="10" max="10" width="11.85546875" bestFit="1" customWidth="1"/>
    <col min="11" max="11" width="10.28515625" bestFit="1" customWidth="1"/>
    <col min="12" max="12" width="12.7109375" bestFit="1" customWidth="1"/>
    <col min="13" max="13" width="12.5703125" bestFit="1" customWidth="1"/>
    <col min="14" max="14" width="9.42578125" bestFit="1" customWidth="1"/>
  </cols>
  <sheetData>
    <row r="1" spans="1:14" ht="20.25" thickBot="1" x14ac:dyDescent="0.35">
      <c r="A1" s="1">
        <v>1510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 t="s">
        <v>11</v>
      </c>
      <c r="N1" s="4" t="s">
        <v>12</v>
      </c>
    </row>
    <row r="2" spans="1:14" ht="18" x14ac:dyDescent="0.25">
      <c r="A2" s="5" t="s">
        <v>13</v>
      </c>
      <c r="B2" s="6">
        <f>$A$1</f>
        <v>1510</v>
      </c>
      <c r="C2" s="6">
        <f t="shared" ref="C2:M2" si="0">$A$1</f>
        <v>1510</v>
      </c>
      <c r="D2" s="6">
        <f t="shared" si="0"/>
        <v>1510</v>
      </c>
      <c r="E2" s="6">
        <f t="shared" si="0"/>
        <v>1510</v>
      </c>
      <c r="F2" s="6">
        <f t="shared" si="0"/>
        <v>1510</v>
      </c>
      <c r="G2" s="6">
        <f t="shared" si="0"/>
        <v>1510</v>
      </c>
      <c r="H2" s="6">
        <f t="shared" si="0"/>
        <v>1510</v>
      </c>
      <c r="I2" s="6">
        <f t="shared" si="0"/>
        <v>1510</v>
      </c>
      <c r="J2" s="6">
        <f t="shared" si="0"/>
        <v>1510</v>
      </c>
      <c r="K2" s="6">
        <f t="shared" si="0"/>
        <v>1510</v>
      </c>
      <c r="L2" s="6">
        <f t="shared" si="0"/>
        <v>1510</v>
      </c>
      <c r="M2" s="6">
        <f t="shared" si="0"/>
        <v>1510</v>
      </c>
      <c r="N2" s="7"/>
    </row>
    <row r="3" spans="1:14" ht="18.75" thickBot="1" x14ac:dyDescent="0.3">
      <c r="A3" s="8" t="s">
        <v>14</v>
      </c>
      <c r="B3" s="9">
        <v>1500</v>
      </c>
      <c r="C3" s="9">
        <v>1500</v>
      </c>
      <c r="D3" s="9">
        <v>1500</v>
      </c>
      <c r="E3" s="9">
        <v>1500</v>
      </c>
      <c r="F3" s="9">
        <v>1500</v>
      </c>
      <c r="G3" s="9">
        <v>1500</v>
      </c>
      <c r="H3" s="9">
        <v>1500</v>
      </c>
      <c r="I3" s="9">
        <v>1500</v>
      </c>
      <c r="J3" s="9">
        <v>1500</v>
      </c>
      <c r="K3" s="9">
        <v>1500</v>
      </c>
      <c r="L3" s="9">
        <v>1500</v>
      </c>
      <c r="M3" s="9">
        <v>1500</v>
      </c>
      <c r="N3" s="10"/>
    </row>
    <row r="4" spans="1:14" ht="20.25" thickBot="1" x14ac:dyDescent="0.35">
      <c r="A4" s="11" t="s">
        <v>15</v>
      </c>
      <c r="B4" s="12">
        <f>B3</f>
        <v>1500</v>
      </c>
      <c r="C4" s="12">
        <f t="shared" ref="C4:M4" si="1">C3</f>
        <v>1500</v>
      </c>
      <c r="D4" s="12">
        <f t="shared" si="1"/>
        <v>1500</v>
      </c>
      <c r="E4" s="12">
        <f t="shared" si="1"/>
        <v>1500</v>
      </c>
      <c r="F4" s="12">
        <f t="shared" si="1"/>
        <v>1500</v>
      </c>
      <c r="G4" s="12">
        <f t="shared" si="1"/>
        <v>1500</v>
      </c>
      <c r="H4" s="12">
        <f t="shared" si="1"/>
        <v>1500</v>
      </c>
      <c r="I4" s="12">
        <f t="shared" si="1"/>
        <v>1500</v>
      </c>
      <c r="J4" s="12">
        <f t="shared" si="1"/>
        <v>1500</v>
      </c>
      <c r="K4" s="12">
        <f t="shared" si="1"/>
        <v>1500</v>
      </c>
      <c r="L4" s="12">
        <f t="shared" si="1"/>
        <v>1500</v>
      </c>
      <c r="M4" s="12">
        <f t="shared" si="1"/>
        <v>1500</v>
      </c>
      <c r="N4" s="13">
        <f>SUM(B4:M4)</f>
        <v>18000</v>
      </c>
    </row>
    <row r="5" spans="1:14" ht="18" x14ac:dyDescent="0.25">
      <c r="A5" s="5" t="s">
        <v>16</v>
      </c>
      <c r="B5" s="6">
        <f>B4*13%</f>
        <v>195</v>
      </c>
      <c r="C5" s="6">
        <f t="shared" ref="C5:M5" si="2">C4*13%</f>
        <v>195</v>
      </c>
      <c r="D5" s="6">
        <f t="shared" si="2"/>
        <v>195</v>
      </c>
      <c r="E5" s="6">
        <f t="shared" si="2"/>
        <v>195</v>
      </c>
      <c r="F5" s="6">
        <f t="shared" si="2"/>
        <v>195</v>
      </c>
      <c r="G5" s="6">
        <f t="shared" si="2"/>
        <v>195</v>
      </c>
      <c r="H5" s="6">
        <f t="shared" si="2"/>
        <v>195</v>
      </c>
      <c r="I5" s="6">
        <f t="shared" si="2"/>
        <v>195</v>
      </c>
      <c r="J5" s="6">
        <f t="shared" si="2"/>
        <v>195</v>
      </c>
      <c r="K5" s="6">
        <f t="shared" si="2"/>
        <v>195</v>
      </c>
      <c r="L5" s="6">
        <f t="shared" si="2"/>
        <v>195</v>
      </c>
      <c r="M5" s="6">
        <f t="shared" si="2"/>
        <v>195</v>
      </c>
      <c r="N5" s="14">
        <f>SUM(B5:M5)</f>
        <v>2340</v>
      </c>
    </row>
    <row r="6" spans="1:14" ht="18" x14ac:dyDescent="0.25">
      <c r="A6" s="15" t="s">
        <v>17</v>
      </c>
      <c r="B6" s="16">
        <f>B4*11%</f>
        <v>165</v>
      </c>
      <c r="C6" s="16">
        <f t="shared" ref="C6:M6" si="3">C4*11%</f>
        <v>165</v>
      </c>
      <c r="D6" s="16">
        <f t="shared" si="3"/>
        <v>165</v>
      </c>
      <c r="E6" s="16">
        <f t="shared" si="3"/>
        <v>165</v>
      </c>
      <c r="F6" s="16">
        <f t="shared" si="3"/>
        <v>165</v>
      </c>
      <c r="G6" s="16">
        <f t="shared" si="3"/>
        <v>165</v>
      </c>
      <c r="H6" s="16">
        <f t="shared" si="3"/>
        <v>165</v>
      </c>
      <c r="I6" s="16">
        <f t="shared" si="3"/>
        <v>165</v>
      </c>
      <c r="J6" s="16">
        <f t="shared" si="3"/>
        <v>165</v>
      </c>
      <c r="K6" s="16">
        <f t="shared" si="3"/>
        <v>165</v>
      </c>
      <c r="L6" s="16">
        <f t="shared" si="3"/>
        <v>165</v>
      </c>
      <c r="M6" s="16">
        <f t="shared" si="3"/>
        <v>165</v>
      </c>
      <c r="N6" s="17">
        <f>SUM(B6:M6)</f>
        <v>1980</v>
      </c>
    </row>
    <row r="7" spans="1:14" ht="18.75" thickBot="1" x14ac:dyDescent="0.3">
      <c r="A7" s="8" t="s">
        <v>18</v>
      </c>
      <c r="B7" s="9">
        <f>B4*1.5%</f>
        <v>22.5</v>
      </c>
      <c r="C7" s="9">
        <f t="shared" ref="C7:M7" si="4">C4*1.5%</f>
        <v>22.5</v>
      </c>
      <c r="D7" s="9">
        <f t="shared" si="4"/>
        <v>22.5</v>
      </c>
      <c r="E7" s="9">
        <f t="shared" si="4"/>
        <v>22.5</v>
      </c>
      <c r="F7" s="9">
        <f t="shared" si="4"/>
        <v>22.5</v>
      </c>
      <c r="G7" s="9">
        <f t="shared" si="4"/>
        <v>22.5</v>
      </c>
      <c r="H7" s="9">
        <f t="shared" si="4"/>
        <v>22.5</v>
      </c>
      <c r="I7" s="9">
        <f t="shared" si="4"/>
        <v>22.5</v>
      </c>
      <c r="J7" s="9">
        <f t="shared" si="4"/>
        <v>22.5</v>
      </c>
      <c r="K7" s="9">
        <f t="shared" si="4"/>
        <v>22.5</v>
      </c>
      <c r="L7" s="9">
        <f t="shared" si="4"/>
        <v>22.5</v>
      </c>
      <c r="M7" s="9">
        <f t="shared" si="4"/>
        <v>22.5</v>
      </c>
      <c r="N7" s="18">
        <f>SUM(B7:M7)</f>
        <v>270</v>
      </c>
    </row>
    <row r="8" spans="1:14" ht="20.25" thickBot="1" x14ac:dyDescent="0.35">
      <c r="A8" s="11" t="s">
        <v>19</v>
      </c>
      <c r="B8" s="19">
        <f>B4-SUM(B5:B7)</f>
        <v>1117.5</v>
      </c>
      <c r="C8" s="19">
        <f t="shared" ref="C8:M8" si="5">C4-SUM(C5:C7)</f>
        <v>1117.5</v>
      </c>
      <c r="D8" s="19">
        <f t="shared" si="5"/>
        <v>1117.5</v>
      </c>
      <c r="E8" s="19">
        <f t="shared" si="5"/>
        <v>1117.5</v>
      </c>
      <c r="F8" s="19">
        <f t="shared" si="5"/>
        <v>1117.5</v>
      </c>
      <c r="G8" s="19">
        <f t="shared" si="5"/>
        <v>1117.5</v>
      </c>
      <c r="H8" s="19">
        <f t="shared" si="5"/>
        <v>1117.5</v>
      </c>
      <c r="I8" s="19">
        <f t="shared" si="5"/>
        <v>1117.5</v>
      </c>
      <c r="J8" s="19">
        <f t="shared" si="5"/>
        <v>1117.5</v>
      </c>
      <c r="K8" s="19">
        <f t="shared" si="5"/>
        <v>1117.5</v>
      </c>
      <c r="L8" s="19">
        <f t="shared" si="5"/>
        <v>1117.5</v>
      </c>
      <c r="M8" s="19">
        <f t="shared" si="5"/>
        <v>1117.5</v>
      </c>
      <c r="N8" s="13">
        <f>SUM(B8:M8)</f>
        <v>13410</v>
      </c>
    </row>
    <row r="10" spans="1:14" ht="13.5" thickBot="1" x14ac:dyDescent="0.25"/>
    <row r="11" spans="1:14" ht="20.25" thickBot="1" x14ac:dyDescent="0.35">
      <c r="A11" s="1">
        <f>1510+1510/12</f>
        <v>1635.8333333333333</v>
      </c>
      <c r="B11" s="2" t="s">
        <v>0</v>
      </c>
      <c r="C11" s="2" t="s">
        <v>1</v>
      </c>
      <c r="D11" s="2" t="s">
        <v>2</v>
      </c>
      <c r="E11" s="2" t="s">
        <v>3</v>
      </c>
      <c r="F11" s="2" t="s">
        <v>4</v>
      </c>
      <c r="G11" s="2" t="s">
        <v>5</v>
      </c>
      <c r="H11" s="2" t="s">
        <v>6</v>
      </c>
      <c r="I11" s="2" t="s">
        <v>7</v>
      </c>
      <c r="J11" s="2" t="s">
        <v>8</v>
      </c>
      <c r="K11" s="2" t="s">
        <v>9</v>
      </c>
      <c r="L11" s="2" t="s">
        <v>10</v>
      </c>
      <c r="M11" s="3" t="s">
        <v>11</v>
      </c>
      <c r="N11" s="4" t="s">
        <v>12</v>
      </c>
    </row>
    <row r="12" spans="1:14" ht="18" x14ac:dyDescent="0.25">
      <c r="A12" s="5" t="s">
        <v>13</v>
      </c>
      <c r="B12" s="6">
        <f>$A$11</f>
        <v>1635.8333333333333</v>
      </c>
      <c r="C12" s="6">
        <f t="shared" ref="C12:M12" si="6">$A$11</f>
        <v>1635.8333333333333</v>
      </c>
      <c r="D12" s="6">
        <f t="shared" si="6"/>
        <v>1635.8333333333333</v>
      </c>
      <c r="E12" s="6">
        <f t="shared" si="6"/>
        <v>1635.8333333333333</v>
      </c>
      <c r="F12" s="6">
        <f t="shared" si="6"/>
        <v>1635.8333333333333</v>
      </c>
      <c r="G12" s="6">
        <f t="shared" si="6"/>
        <v>1635.8333333333333</v>
      </c>
      <c r="H12" s="6">
        <f t="shared" si="6"/>
        <v>1635.8333333333333</v>
      </c>
      <c r="I12" s="6">
        <f t="shared" si="6"/>
        <v>1635.8333333333333</v>
      </c>
      <c r="J12" s="6">
        <f t="shared" si="6"/>
        <v>1635.8333333333333</v>
      </c>
      <c r="K12" s="6">
        <f t="shared" si="6"/>
        <v>1635.8333333333333</v>
      </c>
      <c r="L12" s="6">
        <f t="shared" si="6"/>
        <v>1635.8333333333333</v>
      </c>
      <c r="M12" s="6">
        <f t="shared" si="6"/>
        <v>1635.8333333333333</v>
      </c>
      <c r="N12" s="6"/>
    </row>
    <row r="13" spans="1:14" ht="18.75" thickBot="1" x14ac:dyDescent="0.3">
      <c r="A13" s="20">
        <v>3.5000000000000003E-2</v>
      </c>
      <c r="B13" s="9">
        <f>B12*$A$13</f>
        <v>57.25416666666667</v>
      </c>
      <c r="C13" s="9">
        <f t="shared" ref="C13:M13" si="7">C12*$A$13</f>
        <v>57.25416666666667</v>
      </c>
      <c r="D13" s="9">
        <f t="shared" si="7"/>
        <v>57.25416666666667</v>
      </c>
      <c r="E13" s="9">
        <f t="shared" si="7"/>
        <v>57.25416666666667</v>
      </c>
      <c r="F13" s="9">
        <f t="shared" si="7"/>
        <v>57.25416666666667</v>
      </c>
      <c r="G13" s="9">
        <f t="shared" si="7"/>
        <v>57.25416666666667</v>
      </c>
      <c r="H13" s="9">
        <f t="shared" si="7"/>
        <v>57.25416666666667</v>
      </c>
      <c r="I13" s="9">
        <f t="shared" si="7"/>
        <v>57.25416666666667</v>
      </c>
      <c r="J13" s="9">
        <f t="shared" si="7"/>
        <v>57.25416666666667</v>
      </c>
      <c r="K13" s="9">
        <f t="shared" si="7"/>
        <v>57.25416666666667</v>
      </c>
      <c r="L13" s="9">
        <f t="shared" si="7"/>
        <v>57.25416666666667</v>
      </c>
      <c r="M13" s="9">
        <f t="shared" si="7"/>
        <v>57.25416666666667</v>
      </c>
      <c r="N13" s="9"/>
    </row>
    <row r="14" spans="1:14" ht="20.25" thickBot="1" x14ac:dyDescent="0.35">
      <c r="A14" s="11" t="s">
        <v>15</v>
      </c>
      <c r="B14" s="12">
        <f>B12-B13</f>
        <v>1578.5791666666667</v>
      </c>
      <c r="C14" s="12">
        <f t="shared" ref="C14:M14" si="8">C12-C13</f>
        <v>1578.5791666666667</v>
      </c>
      <c r="D14" s="12">
        <f t="shared" si="8"/>
        <v>1578.5791666666667</v>
      </c>
      <c r="E14" s="12">
        <f t="shared" si="8"/>
        <v>1578.5791666666667</v>
      </c>
      <c r="F14" s="12">
        <f t="shared" si="8"/>
        <v>1578.5791666666667</v>
      </c>
      <c r="G14" s="12">
        <f t="shared" si="8"/>
        <v>1578.5791666666667</v>
      </c>
      <c r="H14" s="12">
        <f t="shared" si="8"/>
        <v>1578.5791666666667</v>
      </c>
      <c r="I14" s="12">
        <f t="shared" si="8"/>
        <v>1578.5791666666667</v>
      </c>
      <c r="J14" s="12">
        <f t="shared" si="8"/>
        <v>1578.5791666666667</v>
      </c>
      <c r="K14" s="12">
        <f t="shared" si="8"/>
        <v>1578.5791666666667</v>
      </c>
      <c r="L14" s="12">
        <f t="shared" si="8"/>
        <v>1578.5791666666667</v>
      </c>
      <c r="M14" s="12">
        <f t="shared" si="8"/>
        <v>1578.5791666666667</v>
      </c>
      <c r="N14" s="13">
        <f>SUM(B14:M14)</f>
        <v>18942.95</v>
      </c>
    </row>
    <row r="15" spans="1:14" ht="18" x14ac:dyDescent="0.25">
      <c r="A15" s="5" t="s">
        <v>16</v>
      </c>
      <c r="B15" s="6">
        <f>B14*15%</f>
        <v>236.78687499999998</v>
      </c>
      <c r="C15" s="6">
        <f t="shared" ref="C15:M15" si="9">C14*15%</f>
        <v>236.78687499999998</v>
      </c>
      <c r="D15" s="6">
        <f t="shared" si="9"/>
        <v>236.78687499999998</v>
      </c>
      <c r="E15" s="6">
        <f t="shared" si="9"/>
        <v>236.78687499999998</v>
      </c>
      <c r="F15" s="6">
        <f t="shared" si="9"/>
        <v>236.78687499999998</v>
      </c>
      <c r="G15" s="6">
        <f t="shared" si="9"/>
        <v>236.78687499999998</v>
      </c>
      <c r="H15" s="6">
        <f t="shared" si="9"/>
        <v>236.78687499999998</v>
      </c>
      <c r="I15" s="6">
        <f t="shared" si="9"/>
        <v>236.78687499999998</v>
      </c>
      <c r="J15" s="6">
        <f t="shared" si="9"/>
        <v>236.78687499999998</v>
      </c>
      <c r="K15" s="6">
        <f t="shared" si="9"/>
        <v>236.78687499999998</v>
      </c>
      <c r="L15" s="6">
        <f t="shared" si="9"/>
        <v>236.78687499999998</v>
      </c>
      <c r="M15" s="6">
        <f t="shared" si="9"/>
        <v>236.78687499999998</v>
      </c>
      <c r="N15" s="17">
        <f>SUM(B15:M15)</f>
        <v>2841.4424999999992</v>
      </c>
    </row>
    <row r="16" spans="1:14" ht="18" x14ac:dyDescent="0.25">
      <c r="A16" s="15" t="s">
        <v>17</v>
      </c>
      <c r="B16" s="16">
        <f>B14*18%</f>
        <v>284.14425</v>
      </c>
      <c r="C16" s="16">
        <f t="shared" ref="C16:M16" si="10">C14*18%</f>
        <v>284.14425</v>
      </c>
      <c r="D16" s="16">
        <f t="shared" si="10"/>
        <v>284.14425</v>
      </c>
      <c r="E16" s="16">
        <f t="shared" si="10"/>
        <v>284.14425</v>
      </c>
      <c r="F16" s="16">
        <f t="shared" si="10"/>
        <v>284.14425</v>
      </c>
      <c r="G16" s="16">
        <f t="shared" si="10"/>
        <v>284.14425</v>
      </c>
      <c r="H16" s="16">
        <f t="shared" si="10"/>
        <v>284.14425</v>
      </c>
      <c r="I16" s="16">
        <f t="shared" si="10"/>
        <v>284.14425</v>
      </c>
      <c r="J16" s="16">
        <f t="shared" si="10"/>
        <v>284.14425</v>
      </c>
      <c r="K16" s="16">
        <f t="shared" si="10"/>
        <v>284.14425</v>
      </c>
      <c r="L16" s="16">
        <f t="shared" si="10"/>
        <v>284.14425</v>
      </c>
      <c r="M16" s="16">
        <f t="shared" si="10"/>
        <v>284.14425</v>
      </c>
      <c r="N16" s="17">
        <f>SUM(B16:M16)</f>
        <v>3409.7309999999993</v>
      </c>
    </row>
    <row r="17" spans="1:14" ht="18.75" thickBot="1" x14ac:dyDescent="0.3">
      <c r="A17" s="8" t="s">
        <v>18</v>
      </c>
      <c r="B17" s="9">
        <f>B14*1.5%</f>
        <v>23.678687499999999</v>
      </c>
      <c r="C17" s="9">
        <f t="shared" ref="C17:M17" si="11">C14*1.5%</f>
        <v>23.678687499999999</v>
      </c>
      <c r="D17" s="9">
        <f t="shared" si="11"/>
        <v>23.678687499999999</v>
      </c>
      <c r="E17" s="9">
        <f t="shared" si="11"/>
        <v>23.678687499999999</v>
      </c>
      <c r="F17" s="9">
        <f t="shared" si="11"/>
        <v>23.678687499999999</v>
      </c>
      <c r="G17" s="9">
        <f t="shared" si="11"/>
        <v>23.678687499999999</v>
      </c>
      <c r="H17" s="9">
        <f t="shared" si="11"/>
        <v>23.678687499999999</v>
      </c>
      <c r="I17" s="9">
        <f t="shared" si="11"/>
        <v>23.678687499999999</v>
      </c>
      <c r="J17" s="9">
        <f t="shared" si="11"/>
        <v>23.678687499999999</v>
      </c>
      <c r="K17" s="9">
        <f t="shared" si="11"/>
        <v>23.678687499999999</v>
      </c>
      <c r="L17" s="9">
        <f t="shared" si="11"/>
        <v>23.678687499999999</v>
      </c>
      <c r="M17" s="9">
        <f t="shared" si="11"/>
        <v>23.678687499999999</v>
      </c>
      <c r="N17" s="17">
        <f>SUM(B17:M17)</f>
        <v>284.14425</v>
      </c>
    </row>
    <row r="18" spans="1:14" ht="20.25" thickBot="1" x14ac:dyDescent="0.35">
      <c r="A18" s="11" t="s">
        <v>19</v>
      </c>
      <c r="B18" s="19">
        <f>B14-SUM(B15:B17)</f>
        <v>1033.9693541666666</v>
      </c>
      <c r="C18" s="19">
        <f t="shared" ref="C18:M18" si="12">C14-SUM(C15:C17)</f>
        <v>1033.9693541666666</v>
      </c>
      <c r="D18" s="19">
        <f t="shared" si="12"/>
        <v>1033.9693541666666</v>
      </c>
      <c r="E18" s="19">
        <f t="shared" si="12"/>
        <v>1033.9693541666666</v>
      </c>
      <c r="F18" s="19">
        <f t="shared" si="12"/>
        <v>1033.9693541666666</v>
      </c>
      <c r="G18" s="19">
        <f t="shared" si="12"/>
        <v>1033.9693541666666</v>
      </c>
      <c r="H18" s="19">
        <f t="shared" si="12"/>
        <v>1033.9693541666666</v>
      </c>
      <c r="I18" s="19">
        <f t="shared" si="12"/>
        <v>1033.9693541666666</v>
      </c>
      <c r="J18" s="19">
        <f t="shared" si="12"/>
        <v>1033.9693541666666</v>
      </c>
      <c r="K18" s="19">
        <f t="shared" si="12"/>
        <v>1033.9693541666666</v>
      </c>
      <c r="L18" s="19">
        <f t="shared" si="12"/>
        <v>1033.9693541666666</v>
      </c>
      <c r="M18" s="19">
        <f t="shared" si="12"/>
        <v>1033.9693541666666</v>
      </c>
      <c r="N18" s="13">
        <f>SUM(B18:M18)</f>
        <v>12407.632250000002</v>
      </c>
    </row>
    <row r="20" spans="1:14" x14ac:dyDescent="0.2">
      <c r="N20" s="2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Livro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2012-09-07T22:12:02Z</dcterms:created>
  <dcterms:modified xsi:type="dcterms:W3CDTF">2012-09-07T22:13:26Z</dcterms:modified>
</cp:coreProperties>
</file>